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ina.Diaz\Backup Gina Paola Diaz\D\Users\gina.diaz\Documents\MIS DOCUMENTOS\AÑO 2022\LMA OCTUBRE\"/>
    </mc:Choice>
  </mc:AlternateContent>
  <xr:revisionPtr revIDLastSave="0" documentId="8_{4712E9CD-48B0-4C5F-8DAE-765F0154156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ertificacion Giro A EPS Proces" sheetId="1" r:id="rId1"/>
  </sheets>
  <definedNames>
    <definedName name="_xlnm._FilterDatabase" localSheetId="0" hidden="1">'Certificacion Giro A EPS Proces'!$A$10:$O$45</definedName>
    <definedName name="_xlnm.Print_Area" localSheetId="0">'Certificacion Giro A EPS Proces'!$A$1:$J$44</definedName>
    <definedName name="_xlnm.Print_Titles" localSheetId="0">'Certificacion Giro A EPS Proces'!$1:$6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0" i="1" l="1"/>
  <c r="N45" i="1" s="1"/>
  <c r="L40" i="1"/>
  <c r="L45" i="1"/>
  <c r="K45" i="1"/>
  <c r="J45" i="1"/>
  <c r="I45" i="1"/>
  <c r="H45" i="1"/>
  <c r="G45" i="1"/>
  <c r="F45" i="1"/>
  <c r="E45" i="1"/>
  <c r="D45" i="1"/>
  <c r="C45" i="1"/>
</calcChain>
</file>

<file path=xl/sharedStrings.xml><?xml version="1.0" encoding="utf-8"?>
<sst xmlns="http://schemas.openxmlformats.org/spreadsheetml/2006/main" count="102" uniqueCount="101">
  <si>
    <t>LIQUIDACIÓN MENSUAL DE AFILIADOS - GIRO A ENTIDADES PROMOTORAS DE SALUD
OCTUBRE 2022</t>
  </si>
  <si>
    <t>Fecha de giro: 7/10/2022</t>
  </si>
  <si>
    <t>Codigo EPS</t>
  </si>
  <si>
    <t>EPS</t>
  </si>
  <si>
    <t>Liquidación del proceso</t>
  </si>
  <si>
    <t>Giros y descuentos aplicados en el proceso</t>
  </si>
  <si>
    <t>Observación</t>
  </si>
  <si>
    <t>UPC Apropiada</t>
  </si>
  <si>
    <t>UPC Restituida</t>
  </si>
  <si>
    <t>UPC Neta</t>
  </si>
  <si>
    <t>Valor a girar
 (Fuentes de financiación nivel central)</t>
  </si>
  <si>
    <t>Descuento de Auditorias RS</t>
  </si>
  <si>
    <t>Descuento de Compra de Cartera</t>
  </si>
  <si>
    <t>Descuento de Cuenta de Alto Costo</t>
  </si>
  <si>
    <t>Descuento de 
Tasa Compensada</t>
  </si>
  <si>
    <t>Giro Directo a IPS y/o proveedores - Proceso*</t>
  </si>
  <si>
    <t>Giro Neto a EPS</t>
  </si>
  <si>
    <t>CCF023</t>
  </si>
  <si>
    <t>COMFAMILIAR DE LA GUAJIRA</t>
  </si>
  <si>
    <t>CCF033</t>
  </si>
  <si>
    <t>EPS FAMILIAR DE COLOMBIA S.A.S.</t>
  </si>
  <si>
    <t>CCF050</t>
  </si>
  <si>
    <t>COMFAORIENTE</t>
  </si>
  <si>
    <t>CCF055</t>
  </si>
  <si>
    <t>CAJACOPI ATLANTICO</t>
  </si>
  <si>
    <t>CCF102</t>
  </si>
  <si>
    <t>COMFACHOCO</t>
  </si>
  <si>
    <t>EPS025</t>
  </si>
  <si>
    <t>CAPRESOCA</t>
  </si>
  <si>
    <t>EPSI01</t>
  </si>
  <si>
    <t>DUSAKAWI</t>
  </si>
  <si>
    <t>EPSI03</t>
  </si>
  <si>
    <t>A.I.C.</t>
  </si>
  <si>
    <t>EPSI04</t>
  </si>
  <si>
    <t>ANAS WAYUU</t>
  </si>
  <si>
    <t>EPSI05</t>
  </si>
  <si>
    <t>MALLAMAS</t>
  </si>
  <si>
    <t>EPSI06</t>
  </si>
  <si>
    <t>PIJAOSALUD</t>
  </si>
  <si>
    <t>EPSS01</t>
  </si>
  <si>
    <t>ALIANSALUD E.P.S. S.A.</t>
  </si>
  <si>
    <t>EPSS02</t>
  </si>
  <si>
    <t>SALUD TOTAL</t>
  </si>
  <si>
    <t>EPSS05</t>
  </si>
  <si>
    <t>SANITAS E.P.S. S.A.</t>
  </si>
  <si>
    <t>EPSS08</t>
  </si>
  <si>
    <t>COMPENSAR E.P.S.</t>
  </si>
  <si>
    <t>EPSS10</t>
  </si>
  <si>
    <t>EPS Y MEDICINA PREPAGADA SURA</t>
  </si>
  <si>
    <t>EPSS12</t>
  </si>
  <si>
    <t>COMFENALCO VALLE  E.P.S.</t>
  </si>
  <si>
    <t>EPSS17</t>
  </si>
  <si>
    <t>E.P.S. FAMISANAR LTDA.</t>
  </si>
  <si>
    <t>EPSS18</t>
  </si>
  <si>
    <t>EPS S.O.S. S.A.</t>
  </si>
  <si>
    <t>EPSS34</t>
  </si>
  <si>
    <t>CAPITAL SALUD</t>
  </si>
  <si>
    <t>EPSS37</t>
  </si>
  <si>
    <t>LA NUEVA EPS S.A.</t>
  </si>
  <si>
    <t>EPSS40</t>
  </si>
  <si>
    <t>SAVIA SALUD</t>
  </si>
  <si>
    <t>EPSS41</t>
  </si>
  <si>
    <t>NUEVA EPS S.A.</t>
  </si>
  <si>
    <t>EPSS42</t>
  </si>
  <si>
    <t>COOSALUD EPS S.A.</t>
  </si>
  <si>
    <t>EPSS46</t>
  </si>
  <si>
    <t>SALUD MIA EPS</t>
  </si>
  <si>
    <t>EPSS48</t>
  </si>
  <si>
    <t>EPS MUTUAL SER</t>
  </si>
  <si>
    <t>ESS024</t>
  </si>
  <si>
    <t>ESS062</t>
  </si>
  <si>
    <t>ASMET SALUD</t>
  </si>
  <si>
    <t>ESS091</t>
  </si>
  <si>
    <t>ECOOPSOS</t>
  </si>
  <si>
    <t>ESS118</t>
  </si>
  <si>
    <t>EMSSANAR</t>
  </si>
  <si>
    <t>ESS207</t>
  </si>
  <si>
    <t>MUTUAL SER</t>
  </si>
  <si>
    <t>EPS022</t>
  </si>
  <si>
    <t>CONVIDA</t>
  </si>
  <si>
    <t>CCF024</t>
  </si>
  <si>
    <t>COMFAMILIAR HUILA</t>
  </si>
  <si>
    <t>TOTAL</t>
  </si>
  <si>
    <t>* El giro directo se realiza de acuerdo con los valores programados por las EPS, en virtud de la Resolución 1587 y 4621 de 2016 y la Resolución 3110 de 2018.</t>
  </si>
  <si>
    <t>Giro Directo a IPS y/o proveedores - Complemento**</t>
  </si>
  <si>
    <t>Fecha de giro Complemento</t>
  </si>
  <si>
    <t>20/10/2022
4/11/2022</t>
  </si>
  <si>
    <r>
      <t xml:space="preserve">Del "Giro Neto a EPS" no se aplicaron los siguientes recursos: </t>
    </r>
    <r>
      <rPr>
        <b/>
        <sz val="8"/>
        <rFont val="Arial"/>
        <family val="2"/>
      </rPr>
      <t>a)</t>
    </r>
    <r>
      <rPr>
        <sz val="8"/>
        <rFont val="Arial"/>
        <family val="2"/>
      </rPr>
      <t xml:space="preserve"> $29.830.384.376,29, en virtud de la Resolución 2022320030004342-6 del 28 de junio de 2022 de la SNS, y </t>
    </r>
    <r>
      <rPr>
        <b/>
        <sz val="8"/>
        <rFont val="Arial"/>
        <family val="2"/>
      </rPr>
      <t>b)</t>
    </r>
    <r>
      <rPr>
        <sz val="8"/>
        <rFont val="Arial"/>
        <family val="2"/>
      </rPr>
      <t xml:space="preserve"> $564.939,44, en virtud de la Resolución 2022320030005874-6 del 14/09/2022 expedida por la SNS y lo establecido en el Acta de asignación de usuarios de la EPS Convida, suscrita el 21/09/2022, en la cual se definió que este giro será aplicado una vez la EPS Convida reintegre los recursos de la UPC del periodo 27 al 30/09/2022. El 20/10/2022, se aplicó giro a IPS por $5.981.206.085, atendiendo comunicación de la SNS número 20223200101457911 del 19/10/2022, allegada a la ADRES en correo electrónico de la misma fecha. El 4 de noviembre de 2022, atendiendo comunicaciones 20223200101522901 y 20223200101522921 de la SNS, se aplicó giro a favor de la EPS por valor de $1.960.881.155,29  y giro a IPS por valor de $21.888.297.136. En virtud de que la EPS Convida, el 2/12/2022 reintegró a la ADRES los recursos mencionados en el literal b) anterior, el 13/12/2022 se efectúo giro a favor de la EPS por $564.939,44.</t>
    </r>
  </si>
  <si>
    <t>Del "Giro Neto a EPS" no se aplicó $2.108.459,58,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$2.108.459,58.</t>
  </si>
  <si>
    <t>Del "Giro Neto a EPS" no se aplicó $160.982,64,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$160.982,64.</t>
  </si>
  <si>
    <t>Del "Giro Neto a EPS" no se aplicó $196.677.828,26,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$196.677.828,26.</t>
  </si>
  <si>
    <t>Del "Giro Neto a EPS" no se aplicó $1.521.267.551,06,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$1.521.267.551,06.</t>
  </si>
  <si>
    <t>Del "Giro Neto a EPS" no se aplicó $70.753,54,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$70.753,54.</t>
  </si>
  <si>
    <t>Del "Giro Neto a EPS" no se aplicó $2.819.379,42,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$2.819.379,42.</t>
  </si>
  <si>
    <t>Del "Giro Neto a EPS" no se aplicó $6.280.121,48,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$6.280.121,48.</t>
  </si>
  <si>
    <t>Del "Giro Neto a EPS" no se aplicó $2.332.412.488,16, en virtud de la Resolución 2022320030005874-6 del 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$2.332.412.488,16.</t>
  </si>
  <si>
    <t>Del "Giro Neto a EPS" no se aplicó $102.942.064,20,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$102.942.064,20.</t>
  </si>
  <si>
    <t>Del "Giro Neto a EPS" no se aplicó $543.331.339,90,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$543.331.339,90,.</t>
  </si>
  <si>
    <t>Del "Giro Neto a EPS" no se aplicó $807.766.085,65,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$807.766.085,65.</t>
  </si>
  <si>
    <t>Del "Giro Neto a EPS" no se aplicó $902.211.260,28,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En virtud de que la EPS Convida, el 2/12/2022 reintegró a la ADRES los recursos mencionados anteriormente, el 13/12/2022 se efectúo giro a favor de la EPS por $902.211.260,28.</t>
  </si>
  <si>
    <t>Del "Giro Neto a EPS" no se aplicó $276.120,26, en virtud de la Resolución 2022320030005874-6 del
14/09/2022 expedida por la SNS y lo establecido en el Acta de asignación de usuarios de la EPS Convida, suscrita el 21/09/2022, en la cual se definió que este giro será aplicado una vez la EPS Convida reintegre los recursos de la UPC del periodo 27 al 30/09/2022.  En virtud de que la EPS Convida, el 2/12/2022 reintegró a la ADRES los recursos mencionados anteriormente, el 13/12/2022 se efectúo giro a favor de la EPS por $276.120,26.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</si>
</sst>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#,##0.00_ ;\-#,##0.00\ "/>
    <numFmt numFmtId="166" formatCode="_-* #,##0\ _€_-;\-* #,##0\ _€_-;_-* &quot;-&quot;??\ _€_-;_-@_-"/>
  </numFmts>
  <fonts count="28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1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theme="0"/>
      <name val="Arial"/>
      <family val="2"/>
    </font>
    <font>
      <sz val="8"/>
      <color rgb="FF000000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10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ACCA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5" applyNumberFormat="0" applyAlignment="0" applyProtection="0"/>
    <xf numFmtId="0" fontId="9" fillId="6" borderId="6" applyNumberFormat="0" applyAlignment="0" applyProtection="0"/>
    <xf numFmtId="0" fontId="10" fillId="6" borderId="5" applyNumberFormat="0" applyAlignment="0" applyProtection="0"/>
    <xf numFmtId="0" fontId="11" fillId="0" borderId="7" applyNumberFormat="0" applyFill="0" applyAlignment="0" applyProtection="0"/>
    <xf numFmtId="0" fontId="12" fillId="7" borderId="8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0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" fillId="8" borderId="9" applyNumberFormat="0" applyFont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164" fontId="1" fillId="0" borderId="0" applyFont="0" applyFill="0" applyBorder="0" applyAlignment="0" applyProtection="0"/>
    <xf numFmtId="0" fontId="19" fillId="0" borderId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34">
    <xf numFmtId="0" fontId="0" fillId="0" borderId="0" xfId="0"/>
    <xf numFmtId="0" fontId="21" fillId="0" borderId="0" xfId="0" applyFont="1"/>
    <xf numFmtId="0" fontId="19" fillId="0" borderId="0" xfId="0" applyFont="1"/>
    <xf numFmtId="0" fontId="26" fillId="0" borderId="0" xfId="0" applyFont="1"/>
    <xf numFmtId="0" fontId="21" fillId="0" borderId="1" xfId="0" applyFont="1" applyBorder="1"/>
    <xf numFmtId="4" fontId="0" fillId="0" borderId="0" xfId="0" applyNumberFormat="1"/>
    <xf numFmtId="43" fontId="21" fillId="0" borderId="0" xfId="0" applyNumberFormat="1" applyFont="1"/>
    <xf numFmtId="0" fontId="24" fillId="0" borderId="0" xfId="0" applyFont="1"/>
    <xf numFmtId="165" fontId="21" fillId="0" borderId="0" xfId="0" applyNumberFormat="1" applyFont="1" applyAlignment="1">
      <alignment wrapText="1"/>
    </xf>
    <xf numFmtId="0" fontId="27" fillId="0" borderId="0" xfId="0" applyFont="1"/>
    <xf numFmtId="0" fontId="22" fillId="0" borderId="0" xfId="0" applyFont="1"/>
    <xf numFmtId="3" fontId="21" fillId="0" borderId="0" xfId="0" applyNumberFormat="1" applyFont="1"/>
    <xf numFmtId="0" fontId="21" fillId="0" borderId="1" xfId="0" applyFont="1" applyBorder="1" applyAlignment="1">
      <alignment horizontal="justify" vertical="top"/>
    </xf>
    <xf numFmtId="0" fontId="25" fillId="0" borderId="0" xfId="0" applyFont="1" applyAlignment="1">
      <alignment horizontal="center"/>
    </xf>
    <xf numFmtId="0" fontId="21" fillId="0" borderId="0" xfId="0" applyFont="1" applyAlignment="1">
      <alignment horizontal="justify" vertical="top"/>
    </xf>
    <xf numFmtId="0" fontId="21" fillId="0" borderId="1" xfId="0" applyFont="1" applyBorder="1" applyAlignment="1">
      <alignment horizontal="justify" vertical="top" wrapText="1"/>
    </xf>
    <xf numFmtId="164" fontId="23" fillId="33" borderId="1" xfId="52" applyFont="1" applyFill="1" applyBorder="1" applyAlignment="1">
      <alignment horizontal="center" vertical="center" wrapText="1"/>
    </xf>
    <xf numFmtId="164" fontId="21" fillId="0" borderId="0" xfId="52" applyFont="1" applyFill="1" applyBorder="1" applyAlignment="1">
      <alignment vertical="center"/>
    </xf>
    <xf numFmtId="164" fontId="22" fillId="0" borderId="0" xfId="52" applyFont="1" applyFill="1" applyAlignment="1">
      <alignment vertical="center"/>
    </xf>
    <xf numFmtId="164" fontId="19" fillId="0" borderId="0" xfId="52" applyFont="1" applyFill="1" applyBorder="1" applyAlignment="1">
      <alignment vertical="center"/>
    </xf>
    <xf numFmtId="164" fontId="21" fillId="0" borderId="0" xfId="52" applyFont="1" applyFill="1" applyBorder="1" applyAlignment="1">
      <alignment vertical="center" wrapText="1"/>
    </xf>
    <xf numFmtId="4" fontId="21" fillId="0" borderId="1" xfId="0" applyNumberFormat="1" applyFont="1" applyBorder="1" applyAlignment="1">
      <alignment vertical="center"/>
    </xf>
    <xf numFmtId="4" fontId="25" fillId="0" borderId="1" xfId="0" applyNumberFormat="1" applyFont="1" applyBorder="1" applyAlignment="1">
      <alignment vertical="center"/>
    </xf>
    <xf numFmtId="4" fontId="25" fillId="0" borderId="0" xfId="0" applyNumberFormat="1" applyFont="1" applyAlignment="1">
      <alignment vertical="center"/>
    </xf>
    <xf numFmtId="166" fontId="21" fillId="0" borderId="0" xfId="52" applyNumberFormat="1" applyFont="1" applyFill="1" applyBorder="1" applyAlignment="1">
      <alignment vertical="center"/>
    </xf>
    <xf numFmtId="10" fontId="21" fillId="0" borderId="0" xfId="55" applyNumberFormat="1" applyFont="1" applyFill="1" applyBorder="1" applyAlignment="1">
      <alignment vertical="center"/>
    </xf>
    <xf numFmtId="0" fontId="21" fillId="0" borderId="0" xfId="0" applyFont="1" applyAlignment="1">
      <alignment horizontal="justify" vertical="top" wrapText="1"/>
    </xf>
    <xf numFmtId="0" fontId="21" fillId="0" borderId="1" xfId="0" applyFont="1" applyBorder="1" applyAlignment="1">
      <alignment horizontal="left" vertical="top" wrapText="1"/>
    </xf>
    <xf numFmtId="164" fontId="23" fillId="33" borderId="1" xfId="52" applyFont="1" applyFill="1" applyBorder="1" applyAlignment="1">
      <alignment horizontal="center" vertical="center" wrapText="1"/>
    </xf>
    <xf numFmtId="14" fontId="21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/>
    </xf>
    <xf numFmtId="0" fontId="23" fillId="33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 readingOrder="1"/>
    </xf>
    <xf numFmtId="164" fontId="23" fillId="33" borderId="1" xfId="52" applyFont="1" applyFill="1" applyBorder="1" applyAlignment="1">
      <alignment horizontal="center" vertical="center" wrapText="1"/>
    </xf>
  </cellXfs>
  <cellStyles count="57">
    <cellStyle name="20% - Énfasis1" xfId="16" builtinId="30" customBuiltin="1"/>
    <cellStyle name="20% - Énfasis2" xfId="19" builtinId="34" customBuiltin="1"/>
    <cellStyle name="20% - Énfasis3" xfId="22" builtinId="38" customBuiltin="1"/>
    <cellStyle name="20% - Énfasis4" xfId="25" builtinId="42" customBuiltin="1"/>
    <cellStyle name="20% - Énfasis5" xfId="28" builtinId="46" customBuiltin="1"/>
    <cellStyle name="20% - Énfasis6" xfId="31" builtinId="50" customBuiltin="1"/>
    <cellStyle name="40% - Énfasis1" xfId="17" builtinId="31" customBuiltin="1"/>
    <cellStyle name="40% - Énfasis2" xfId="20" builtinId="35" customBuiltin="1"/>
    <cellStyle name="40% - Énfasis3" xfId="23" builtinId="39" customBuiltin="1"/>
    <cellStyle name="40% - Énfasis4" xfId="26" builtinId="43" customBuiltin="1"/>
    <cellStyle name="40% - Énfasis5" xfId="29" builtinId="47" customBuiltin="1"/>
    <cellStyle name="40% - Énfasis6" xfId="32" builtinId="51" customBuiltin="1"/>
    <cellStyle name="60% - Énfasis1 2" xfId="41" xr:uid="{00000000-0005-0000-0000-00000C000000}"/>
    <cellStyle name="60% - Énfasis2 2" xfId="42" xr:uid="{00000000-0005-0000-0000-00000D000000}"/>
    <cellStyle name="60% - Énfasis3 2" xfId="43" xr:uid="{00000000-0005-0000-0000-00000E000000}"/>
    <cellStyle name="60% - Énfasis4 2" xfId="44" xr:uid="{00000000-0005-0000-0000-00000F000000}"/>
    <cellStyle name="60% - Énfasis5 2" xfId="45" xr:uid="{00000000-0005-0000-0000-000010000000}"/>
    <cellStyle name="60% - Énfasis6 2" xfId="46" xr:uid="{00000000-0005-0000-0000-000011000000}"/>
    <cellStyle name="Bueno" xfId="5" builtinId="26" customBuiltin="1"/>
    <cellStyle name="Cálculo" xfId="9" builtinId="22" customBuiltin="1"/>
    <cellStyle name="Celda de comprobación" xfId="11" builtinId="23" customBuiltin="1"/>
    <cellStyle name="Celda vinculada" xfId="10" builtinId="24" customBuiltin="1"/>
    <cellStyle name="Encabezado 1" xfId="1" builtinId="16" customBuiltin="1"/>
    <cellStyle name="Encabezado 4" xfId="4" builtinId="19" customBuiltin="1"/>
    <cellStyle name="Énfasis1" xfId="15" builtinId="29" customBuiltin="1"/>
    <cellStyle name="Énfasis2" xfId="18" builtinId="33" customBuiltin="1"/>
    <cellStyle name="Énfasis3" xfId="21" builtinId="37" customBuiltin="1"/>
    <cellStyle name="Énfasis4" xfId="24" builtinId="41" customBuiltin="1"/>
    <cellStyle name="Énfasis5" xfId="27" builtinId="45" customBuiltin="1"/>
    <cellStyle name="Énfasis6" xfId="30" builtinId="49" customBuiltin="1"/>
    <cellStyle name="Entrada" xfId="7" builtinId="20" customBuiltin="1"/>
    <cellStyle name="Incorrecto" xfId="6" builtinId="27" customBuiltin="1"/>
    <cellStyle name="Millares" xfId="52" builtinId="3"/>
    <cellStyle name="Millares 2" xfId="47" xr:uid="{00000000-0005-0000-0000-000021000000}"/>
    <cellStyle name="Millares 2 2" xfId="50" xr:uid="{00000000-0005-0000-0000-000022000000}"/>
    <cellStyle name="Millares 2 3" xfId="49" xr:uid="{00000000-0005-0000-0000-000023000000}"/>
    <cellStyle name="Millares 2 4" xfId="54" xr:uid="{00000000-0005-0000-0000-000024000000}"/>
    <cellStyle name="Millares 3" xfId="37" xr:uid="{00000000-0005-0000-0000-000025000000}"/>
    <cellStyle name="Millares 4" xfId="35" xr:uid="{00000000-0005-0000-0000-000026000000}"/>
    <cellStyle name="Millares 5" xfId="34" xr:uid="{00000000-0005-0000-0000-000027000000}"/>
    <cellStyle name="Millares 6" xfId="33" xr:uid="{00000000-0005-0000-0000-000028000000}"/>
    <cellStyle name="Millares 7" xfId="51" xr:uid="{00000000-0005-0000-0000-000029000000}"/>
    <cellStyle name="Millares 8" xfId="53" xr:uid="{00000000-0005-0000-0000-00002A000000}"/>
    <cellStyle name="Millares 9" xfId="56" xr:uid="{00000000-0005-0000-0000-00002B000000}"/>
    <cellStyle name="Neutral 2" xfId="39" xr:uid="{00000000-0005-0000-0000-00002C000000}"/>
    <cellStyle name="Normal" xfId="0" builtinId="0"/>
    <cellStyle name="Normal 2" xfId="48" xr:uid="{00000000-0005-0000-0000-00002E000000}"/>
    <cellStyle name="Normal 3" xfId="36" xr:uid="{00000000-0005-0000-0000-00002F000000}"/>
    <cellStyle name="Notas 2" xfId="40" xr:uid="{00000000-0005-0000-0000-000030000000}"/>
    <cellStyle name="Porcentaje" xfId="55" builtinId="5"/>
    <cellStyle name="Salida" xfId="8" builtinId="21" customBuiltin="1"/>
    <cellStyle name="Texto de advertencia" xfId="12" builtinId="11" customBuiltin="1"/>
    <cellStyle name="Texto explicativo" xfId="13" builtinId="53" customBuiltin="1"/>
    <cellStyle name="Título 2" xfId="2" builtinId="17" customBuiltin="1"/>
    <cellStyle name="Título 3" xfId="3" builtinId="18" customBuiltin="1"/>
    <cellStyle name="Título 4" xfId="38" xr:uid="{00000000-0005-0000-0000-000038000000}"/>
    <cellStyle name="Total" xfId="14" builtinId="25" customBuiltin="1"/>
  </cellStyles>
  <dxfs count="0"/>
  <tableStyles count="0" defaultTableStyle="TableStyleMedium2" defaultPivotStyle="PivotStyleLight16"/>
  <colors>
    <mruColors>
      <color rgb="FF175099"/>
      <color rgb="FF00AC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9526</xdr:colOff>
      <xdr:row>3</xdr:row>
      <xdr:rowOff>57150</xdr:rowOff>
    </xdr:from>
    <xdr:to>
      <xdr:col>1</xdr:col>
      <xdr:colOff>1352550</xdr:colOff>
      <xdr:row>5</xdr:row>
      <xdr:rowOff>238126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A3E7328-EE5C-4C6D-845C-7C12678B6A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6" y="533400"/>
          <a:ext cx="1866899" cy="466726"/>
        </a:xfrm>
        <a:prstGeom prst="rect">
          <a:avLst/>
        </a:prstGeom>
      </xdr:spPr>
    </xdr:pic>
    <xdr:clientData/>
  </xdr:twoCellAnchor>
  <xdr:twoCellAnchor editAs="oneCell">
    <xdr:from>
      <xdr:col>14</xdr:col>
      <xdr:colOff>2105025</xdr:colOff>
      <xdr:row>3</xdr:row>
      <xdr:rowOff>57148</xdr:rowOff>
    </xdr:from>
    <xdr:to>
      <xdr:col>14</xdr:col>
      <xdr:colOff>4781550</xdr:colOff>
      <xdr:row>5</xdr:row>
      <xdr:rowOff>285750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176EE8F-44EE-4344-91B4-01A3AEA60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678025" y="533398"/>
          <a:ext cx="2676525" cy="5143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I52"/>
  <sheetViews>
    <sheetView showGridLines="0" tabSelected="1" zoomScaleNormal="100" workbookViewId="0"/>
  </sheetViews>
  <sheetFormatPr baseColWidth="10" defaultColWidth="11.42578125" defaultRowHeight="11.25" x14ac:dyDescent="0.2"/>
  <cols>
    <col min="1" max="1" width="7.85546875" style="1" customWidth="1"/>
    <col min="2" max="2" width="27" style="1" bestFit="1" customWidth="1"/>
    <col min="3" max="3" width="19.28515625" style="17" bestFit="1" customWidth="1"/>
    <col min="4" max="4" width="16.7109375" style="17" bestFit="1" customWidth="1"/>
    <col min="5" max="5" width="19.28515625" style="17" bestFit="1" customWidth="1"/>
    <col min="6" max="6" width="20.7109375" style="17" customWidth="1"/>
    <col min="7" max="7" width="15.5703125" style="17" bestFit="1" customWidth="1"/>
    <col min="8" max="8" width="10.7109375" style="17" bestFit="1" customWidth="1"/>
    <col min="9" max="9" width="13.7109375" style="17" bestFit="1" customWidth="1"/>
    <col min="10" max="10" width="15.5703125" style="17" customWidth="1"/>
    <col min="11" max="11" width="18.5703125" style="17" bestFit="1" customWidth="1"/>
    <col min="12" max="12" width="16.28515625" style="17" bestFit="1" customWidth="1"/>
    <col min="13" max="13" width="12" style="17" customWidth="1"/>
    <col min="14" max="14" width="18.28515625" style="17" bestFit="1" customWidth="1"/>
    <col min="15" max="15" width="74.140625" style="1" customWidth="1"/>
    <col min="16" max="16" width="15.42578125" style="1" bestFit="1" customWidth="1"/>
    <col min="17" max="17" width="15.28515625" style="1" bestFit="1" customWidth="1"/>
    <col min="18" max="16384" width="11.42578125" style="1"/>
  </cols>
  <sheetData>
    <row r="2" spans="1:35" ht="15" x14ac:dyDescent="0.25">
      <c r="O2"/>
    </row>
    <row r="3" spans="1:35" x14ac:dyDescent="0.2">
      <c r="O3" s="14"/>
    </row>
    <row r="4" spans="1:35" x14ac:dyDescent="0.2">
      <c r="N4" s="1"/>
      <c r="O4" s="26"/>
    </row>
    <row r="5" spans="1:35" x14ac:dyDescent="0.2">
      <c r="N5" s="1"/>
      <c r="O5" s="26"/>
    </row>
    <row r="6" spans="1:35" ht="26.25" customHeight="1" x14ac:dyDescent="0.2">
      <c r="A6" s="32" t="s">
        <v>0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</row>
    <row r="7" spans="1:35" x14ac:dyDescent="0.2">
      <c r="N7" s="1"/>
      <c r="O7" s="26"/>
    </row>
    <row r="8" spans="1:35" s="2" customFormat="1" ht="12.75" x14ac:dyDescent="0.2">
      <c r="A8" s="9" t="s">
        <v>1</v>
      </c>
      <c r="B8" s="10"/>
      <c r="C8" s="18"/>
      <c r="D8" s="18"/>
      <c r="E8" s="18"/>
      <c r="F8" s="19"/>
      <c r="G8" s="19"/>
      <c r="H8" s="19"/>
      <c r="I8" s="19"/>
      <c r="J8" s="19"/>
      <c r="K8" s="19"/>
      <c r="L8" s="19"/>
      <c r="M8" s="19"/>
      <c r="N8" s="1"/>
      <c r="O8" s="26"/>
    </row>
    <row r="9" spans="1:35" x14ac:dyDescent="0.2">
      <c r="G9" s="20"/>
      <c r="H9" s="20"/>
      <c r="I9" s="20"/>
      <c r="J9" s="20"/>
      <c r="K9" s="20"/>
      <c r="L9" s="20"/>
      <c r="M9" s="20"/>
      <c r="N9" s="20"/>
      <c r="O9" s="14"/>
    </row>
    <row r="10" spans="1:35" ht="21" customHeight="1" x14ac:dyDescent="0.2">
      <c r="A10" s="31" t="s">
        <v>2</v>
      </c>
      <c r="B10" s="31" t="s">
        <v>3</v>
      </c>
      <c r="C10" s="33" t="s">
        <v>4</v>
      </c>
      <c r="D10" s="33"/>
      <c r="E10" s="33"/>
      <c r="F10" s="33" t="s">
        <v>5</v>
      </c>
      <c r="G10" s="33"/>
      <c r="H10" s="33"/>
      <c r="I10" s="33"/>
      <c r="J10" s="33"/>
      <c r="K10" s="33"/>
      <c r="L10" s="33"/>
      <c r="M10" s="33"/>
      <c r="N10" s="33"/>
      <c r="O10" s="31" t="s">
        <v>6</v>
      </c>
    </row>
    <row r="11" spans="1:35" ht="47.25" customHeight="1" x14ac:dyDescent="0.2">
      <c r="A11" s="31"/>
      <c r="B11" s="31"/>
      <c r="C11" s="16" t="s">
        <v>7</v>
      </c>
      <c r="D11" s="16" t="s">
        <v>8</v>
      </c>
      <c r="E11" s="16" t="s">
        <v>9</v>
      </c>
      <c r="F11" s="16" t="s">
        <v>10</v>
      </c>
      <c r="G11" s="16" t="s">
        <v>11</v>
      </c>
      <c r="H11" s="16" t="s">
        <v>12</v>
      </c>
      <c r="I11" s="16" t="s">
        <v>13</v>
      </c>
      <c r="J11" s="16" t="s">
        <v>14</v>
      </c>
      <c r="K11" s="16" t="s">
        <v>15</v>
      </c>
      <c r="L11" s="28" t="s">
        <v>84</v>
      </c>
      <c r="M11" s="28" t="s">
        <v>85</v>
      </c>
      <c r="N11" s="16" t="s">
        <v>16</v>
      </c>
      <c r="O11" s="31"/>
    </row>
    <row r="12" spans="1:35" ht="11.25" customHeight="1" x14ac:dyDescent="0.2">
      <c r="A12" s="4" t="s">
        <v>17</v>
      </c>
      <c r="B12" s="4" t="s">
        <v>18</v>
      </c>
      <c r="C12" s="21">
        <v>24623945486.740013</v>
      </c>
      <c r="D12" s="21">
        <v>863551882.74999976</v>
      </c>
      <c r="E12" s="21">
        <v>23760393603.990005</v>
      </c>
      <c r="F12" s="21">
        <v>23482055806.23</v>
      </c>
      <c r="G12" s="21">
        <v>1176942336.22</v>
      </c>
      <c r="H12" s="21">
        <v>0</v>
      </c>
      <c r="I12" s="21">
        <v>0</v>
      </c>
      <c r="J12" s="21">
        <v>0</v>
      </c>
      <c r="K12" s="21">
        <v>20390055655</v>
      </c>
      <c r="L12" s="21"/>
      <c r="M12" s="21"/>
      <c r="N12" s="21">
        <v>1915057815.01</v>
      </c>
      <c r="O12" s="4"/>
      <c r="AD12" s="6"/>
      <c r="AE12" s="6"/>
      <c r="AF12" s="6"/>
      <c r="AG12" s="6"/>
      <c r="AH12" s="6"/>
      <c r="AI12" s="6"/>
    </row>
    <row r="13" spans="1:35" ht="11.25" customHeight="1" x14ac:dyDescent="0.2">
      <c r="A13" s="4" t="s">
        <v>19</v>
      </c>
      <c r="B13" s="4" t="s">
        <v>20</v>
      </c>
      <c r="C13" s="21">
        <v>13284327904.389978</v>
      </c>
      <c r="D13" s="21">
        <v>198768097.90000033</v>
      </c>
      <c r="E13" s="21">
        <v>13085559806.489985</v>
      </c>
      <c r="F13" s="21">
        <v>13085449604.790001</v>
      </c>
      <c r="G13" s="21">
        <v>531373116.18000001</v>
      </c>
      <c r="H13" s="21">
        <v>0</v>
      </c>
      <c r="I13" s="21">
        <v>0</v>
      </c>
      <c r="J13" s="21">
        <v>0</v>
      </c>
      <c r="K13" s="21">
        <v>8398167055</v>
      </c>
      <c r="L13" s="21"/>
      <c r="M13" s="21"/>
      <c r="N13" s="21">
        <v>4155909433.6100001</v>
      </c>
      <c r="O13" s="15"/>
      <c r="AD13" s="6"/>
      <c r="AE13" s="6"/>
      <c r="AF13" s="6"/>
      <c r="AG13" s="6"/>
      <c r="AH13" s="6"/>
      <c r="AI13" s="6"/>
    </row>
    <row r="14" spans="1:35" ht="11.25" customHeight="1" x14ac:dyDescent="0.2">
      <c r="A14" s="4" t="s">
        <v>21</v>
      </c>
      <c r="B14" s="4" t="s">
        <v>22</v>
      </c>
      <c r="C14" s="21">
        <v>21646608367.23003</v>
      </c>
      <c r="D14" s="21">
        <v>404972781.18999982</v>
      </c>
      <c r="E14" s="21">
        <v>21241635586.040016</v>
      </c>
      <c r="F14" s="21">
        <v>21015654627.66</v>
      </c>
      <c r="G14" s="21">
        <v>547876776.88</v>
      </c>
      <c r="H14" s="21">
        <v>0</v>
      </c>
      <c r="I14" s="21">
        <v>0</v>
      </c>
      <c r="J14" s="21">
        <v>0</v>
      </c>
      <c r="K14" s="21">
        <v>16991446228</v>
      </c>
      <c r="L14" s="21"/>
      <c r="M14" s="21"/>
      <c r="N14" s="21">
        <v>3476331622.7800002</v>
      </c>
      <c r="O14" s="12"/>
      <c r="AD14" s="6"/>
      <c r="AE14" s="6"/>
      <c r="AF14" s="6"/>
      <c r="AG14" s="6"/>
      <c r="AH14" s="6"/>
      <c r="AI14" s="6"/>
    </row>
    <row r="15" spans="1:35" ht="11.25" customHeight="1" x14ac:dyDescent="0.2">
      <c r="A15" s="4" t="s">
        <v>23</v>
      </c>
      <c r="B15" s="4" t="s">
        <v>24</v>
      </c>
      <c r="C15" s="21">
        <v>131958358069.20949</v>
      </c>
      <c r="D15" s="21">
        <v>5174074484.7600107</v>
      </c>
      <c r="E15" s="21">
        <v>126784283584.45</v>
      </c>
      <c r="F15" s="21">
        <v>126448092115.39</v>
      </c>
      <c r="G15" s="21">
        <v>932990547.51999998</v>
      </c>
      <c r="H15" s="21">
        <v>0</v>
      </c>
      <c r="I15" s="21">
        <v>0</v>
      </c>
      <c r="J15" s="21">
        <v>0</v>
      </c>
      <c r="K15" s="21">
        <v>81255813576</v>
      </c>
      <c r="L15" s="21"/>
      <c r="M15" s="21"/>
      <c r="N15" s="21">
        <v>44259287991.870003</v>
      </c>
      <c r="O15" s="12"/>
      <c r="AD15" s="6"/>
      <c r="AE15" s="6"/>
      <c r="AF15" s="6"/>
      <c r="AG15" s="6"/>
      <c r="AH15" s="6"/>
      <c r="AI15" s="6"/>
    </row>
    <row r="16" spans="1:35" ht="11.25" customHeight="1" x14ac:dyDescent="0.2">
      <c r="A16" s="4" t="s">
        <v>25</v>
      </c>
      <c r="B16" s="4" t="s">
        <v>26</v>
      </c>
      <c r="C16" s="21">
        <v>14111218326.669975</v>
      </c>
      <c r="D16" s="21">
        <v>356218752.22000045</v>
      </c>
      <c r="E16" s="21">
        <v>13754999574.449991</v>
      </c>
      <c r="F16" s="21">
        <v>13651137241.559999</v>
      </c>
      <c r="G16" s="21">
        <v>640456733.07000005</v>
      </c>
      <c r="H16" s="21">
        <v>0</v>
      </c>
      <c r="I16" s="21">
        <v>0</v>
      </c>
      <c r="J16" s="21">
        <v>0</v>
      </c>
      <c r="K16" s="21">
        <v>11025137546</v>
      </c>
      <c r="L16" s="21"/>
      <c r="M16" s="21"/>
      <c r="N16" s="21">
        <v>1985542962.49</v>
      </c>
      <c r="O16" s="4"/>
      <c r="AD16" s="6"/>
      <c r="AE16" s="6"/>
      <c r="AF16" s="6"/>
      <c r="AG16" s="6"/>
      <c r="AH16" s="6"/>
      <c r="AI16" s="6"/>
    </row>
    <row r="17" spans="1:35" ht="11.25" customHeight="1" x14ac:dyDescent="0.25">
      <c r="A17" s="4" t="s">
        <v>27</v>
      </c>
      <c r="B17" s="4" t="s">
        <v>28</v>
      </c>
      <c r="C17" s="21">
        <v>15766510435.829981</v>
      </c>
      <c r="D17" s="21">
        <v>479085608.70000023</v>
      </c>
      <c r="E17" s="21">
        <v>15287424827.129999</v>
      </c>
      <c r="F17" s="21">
        <v>15287424827.129999</v>
      </c>
      <c r="G17" s="21">
        <v>0</v>
      </c>
      <c r="H17" s="21">
        <v>0</v>
      </c>
      <c r="I17" s="21">
        <v>368979948</v>
      </c>
      <c r="J17" s="21">
        <v>0</v>
      </c>
      <c r="K17" s="21">
        <v>13234631705</v>
      </c>
      <c r="L17" s="21"/>
      <c r="M17" s="21"/>
      <c r="N17" s="21">
        <v>1683813174.1300001</v>
      </c>
      <c r="O17" s="12"/>
      <c r="Q17" s="5"/>
      <c r="AD17" s="6"/>
      <c r="AE17" s="6"/>
      <c r="AF17" s="6"/>
      <c r="AG17" s="6"/>
      <c r="AH17" s="6"/>
      <c r="AI17" s="6"/>
    </row>
    <row r="18" spans="1:35" ht="11.25" customHeight="1" x14ac:dyDescent="0.2">
      <c r="A18" s="4" t="s">
        <v>29</v>
      </c>
      <c r="B18" s="4" t="s">
        <v>30</v>
      </c>
      <c r="C18" s="21">
        <v>21886305559.280022</v>
      </c>
      <c r="D18" s="21">
        <v>520939153.46999949</v>
      </c>
      <c r="E18" s="21">
        <v>21365366405.809994</v>
      </c>
      <c r="F18" s="21">
        <v>21355596377.639999</v>
      </c>
      <c r="G18" s="21">
        <v>875452222.37</v>
      </c>
      <c r="H18" s="21">
        <v>0</v>
      </c>
      <c r="I18" s="21">
        <v>0</v>
      </c>
      <c r="J18" s="21">
        <v>0</v>
      </c>
      <c r="K18" s="21">
        <v>16815495495</v>
      </c>
      <c r="L18" s="21"/>
      <c r="M18" s="21"/>
      <c r="N18" s="21">
        <v>3664648660.27</v>
      </c>
      <c r="O18" s="12"/>
      <c r="P18" s="7"/>
      <c r="AD18" s="6"/>
      <c r="AE18" s="6"/>
      <c r="AF18" s="6"/>
      <c r="AG18" s="6"/>
      <c r="AH18" s="6"/>
      <c r="AI18" s="6"/>
    </row>
    <row r="19" spans="1:35" ht="11.25" customHeight="1" x14ac:dyDescent="0.2">
      <c r="A19" s="4" t="s">
        <v>31</v>
      </c>
      <c r="B19" s="4" t="s">
        <v>32</v>
      </c>
      <c r="C19" s="21">
        <v>51764693645.720085</v>
      </c>
      <c r="D19" s="21">
        <v>1158046286.5300004</v>
      </c>
      <c r="E19" s="21">
        <v>50606647359.190002</v>
      </c>
      <c r="F19" s="21">
        <v>50606414327.489998</v>
      </c>
      <c r="G19" s="21">
        <v>10320902.210000001</v>
      </c>
      <c r="H19" s="21">
        <v>0</v>
      </c>
      <c r="I19" s="21">
        <v>0</v>
      </c>
      <c r="J19" s="21">
        <v>0</v>
      </c>
      <c r="K19" s="21">
        <v>29033963060</v>
      </c>
      <c r="L19" s="21"/>
      <c r="M19" s="21"/>
      <c r="N19" s="21">
        <v>21562130365.279999</v>
      </c>
      <c r="O19" s="12"/>
      <c r="AD19" s="6"/>
      <c r="AE19" s="6"/>
      <c r="AF19" s="6"/>
      <c r="AG19" s="6"/>
      <c r="AH19" s="6"/>
      <c r="AI19" s="6"/>
    </row>
    <row r="20" spans="1:35" x14ac:dyDescent="0.2">
      <c r="A20" s="4" t="s">
        <v>33</v>
      </c>
      <c r="B20" s="4" t="s">
        <v>34</v>
      </c>
      <c r="C20" s="21">
        <v>21269051268.779999</v>
      </c>
      <c r="D20" s="21">
        <v>843563011.44000006</v>
      </c>
      <c r="E20" s="21">
        <v>20425488257.34</v>
      </c>
      <c r="F20" s="21">
        <v>20409310019.349998</v>
      </c>
      <c r="G20" s="21">
        <v>0</v>
      </c>
      <c r="H20" s="21">
        <v>0</v>
      </c>
      <c r="I20" s="21">
        <v>0</v>
      </c>
      <c r="J20" s="21">
        <v>0</v>
      </c>
      <c r="K20" s="21">
        <v>5078559300</v>
      </c>
      <c r="L20" s="21"/>
      <c r="M20" s="21"/>
      <c r="N20" s="21">
        <v>15330750719.35</v>
      </c>
      <c r="O20" s="15"/>
      <c r="AD20" s="6"/>
      <c r="AE20" s="6"/>
      <c r="AF20" s="6"/>
      <c r="AG20" s="6"/>
      <c r="AH20" s="6"/>
      <c r="AI20" s="6"/>
    </row>
    <row r="21" spans="1:35" ht="68.25" customHeight="1" x14ac:dyDescent="0.2">
      <c r="A21" s="4" t="s">
        <v>35</v>
      </c>
      <c r="B21" s="4" t="s">
        <v>36</v>
      </c>
      <c r="C21" s="21">
        <v>34543417689.03997</v>
      </c>
      <c r="D21" s="21">
        <v>1028344242.4499975</v>
      </c>
      <c r="E21" s="21">
        <v>33515073446.58997</v>
      </c>
      <c r="F21" s="21">
        <v>33438993585.509998</v>
      </c>
      <c r="G21" s="21">
        <v>2280824398.48</v>
      </c>
      <c r="H21" s="21">
        <v>0</v>
      </c>
      <c r="I21" s="21">
        <v>0</v>
      </c>
      <c r="J21" s="21">
        <v>0</v>
      </c>
      <c r="K21" s="21">
        <v>26328520606</v>
      </c>
      <c r="L21" s="21"/>
      <c r="M21" s="21"/>
      <c r="N21" s="21">
        <v>4829648581.0299997</v>
      </c>
      <c r="O21" s="27" t="s">
        <v>100</v>
      </c>
      <c r="AD21" s="6"/>
      <c r="AE21" s="6"/>
      <c r="AF21" s="6"/>
      <c r="AG21" s="6"/>
      <c r="AH21" s="6"/>
      <c r="AI21" s="6"/>
    </row>
    <row r="22" spans="1:35" ht="11.25" customHeight="1" x14ac:dyDescent="0.2">
      <c r="A22" s="4" t="s">
        <v>37</v>
      </c>
      <c r="B22" s="4" t="s">
        <v>38</v>
      </c>
      <c r="C22" s="21">
        <v>10302879147.969997</v>
      </c>
      <c r="D22" s="21">
        <v>300637881.93000025</v>
      </c>
      <c r="E22" s="21">
        <v>10002241266.040003</v>
      </c>
      <c r="F22" s="21">
        <v>10002241266.040001</v>
      </c>
      <c r="G22" s="21">
        <v>32439070.140000001</v>
      </c>
      <c r="H22" s="21">
        <v>0</v>
      </c>
      <c r="I22" s="21">
        <v>0</v>
      </c>
      <c r="J22" s="21">
        <v>0</v>
      </c>
      <c r="K22" s="21">
        <v>8949396486</v>
      </c>
      <c r="L22" s="21"/>
      <c r="M22" s="21"/>
      <c r="N22" s="21">
        <v>1020405709.9</v>
      </c>
      <c r="O22" s="12"/>
      <c r="AD22" s="6"/>
      <c r="AE22" s="6"/>
      <c r="AF22" s="6"/>
      <c r="AG22" s="6"/>
      <c r="AH22" s="6"/>
      <c r="AI22" s="6"/>
    </row>
    <row r="23" spans="1:35" x14ac:dyDescent="0.2">
      <c r="A23" s="4" t="s">
        <v>39</v>
      </c>
      <c r="B23" s="4" t="s">
        <v>40</v>
      </c>
      <c r="C23" s="21">
        <v>1152965854.96</v>
      </c>
      <c r="D23" s="21">
        <v>49158716.300000012</v>
      </c>
      <c r="E23" s="21">
        <v>1103807138.6600003</v>
      </c>
      <c r="F23" s="21">
        <v>1103807138.6600001</v>
      </c>
      <c r="G23" s="21">
        <v>0</v>
      </c>
      <c r="H23" s="21">
        <v>0</v>
      </c>
      <c r="I23" s="21">
        <v>0</v>
      </c>
      <c r="J23" s="21">
        <v>0</v>
      </c>
      <c r="K23" s="21">
        <v>352859418</v>
      </c>
      <c r="L23" s="21"/>
      <c r="M23" s="21"/>
      <c r="N23" s="21">
        <v>750947720.65999997</v>
      </c>
      <c r="O23" s="12"/>
      <c r="AD23" s="6"/>
      <c r="AE23" s="6"/>
      <c r="AF23" s="6"/>
      <c r="AG23" s="6"/>
      <c r="AH23" s="6"/>
      <c r="AI23" s="6"/>
    </row>
    <row r="24" spans="1:35" ht="78.75" x14ac:dyDescent="0.2">
      <c r="A24" s="4" t="s">
        <v>41</v>
      </c>
      <c r="B24" s="4" t="s">
        <v>42</v>
      </c>
      <c r="C24" s="21">
        <v>122497818047.89015</v>
      </c>
      <c r="D24" s="21">
        <v>6683555511.0400057</v>
      </c>
      <c r="E24" s="21">
        <v>115814262536.85005</v>
      </c>
      <c r="F24" s="21">
        <v>115772049033.2</v>
      </c>
      <c r="G24" s="21">
        <v>840801391.95000005</v>
      </c>
      <c r="H24" s="21">
        <v>0</v>
      </c>
      <c r="I24" s="21">
        <v>0</v>
      </c>
      <c r="J24" s="21">
        <v>0</v>
      </c>
      <c r="K24" s="21">
        <v>82444045202</v>
      </c>
      <c r="L24" s="21"/>
      <c r="M24" s="21"/>
      <c r="N24" s="21">
        <v>32487202439.25</v>
      </c>
      <c r="O24" s="27" t="s">
        <v>99</v>
      </c>
      <c r="AD24" s="6"/>
      <c r="AE24" s="6"/>
      <c r="AF24" s="6"/>
      <c r="AG24" s="6"/>
      <c r="AH24" s="6"/>
      <c r="AI24" s="6"/>
    </row>
    <row r="25" spans="1:35" ht="78.75" x14ac:dyDescent="0.2">
      <c r="A25" s="4" t="s">
        <v>43</v>
      </c>
      <c r="B25" s="4" t="s">
        <v>44</v>
      </c>
      <c r="C25" s="21">
        <v>146732214650.50006</v>
      </c>
      <c r="D25" s="21">
        <v>5069245109.3100147</v>
      </c>
      <c r="E25" s="21">
        <v>141662969541.19006</v>
      </c>
      <c r="F25" s="21">
        <v>141589142293.32001</v>
      </c>
      <c r="G25" s="21">
        <v>1401723.81</v>
      </c>
      <c r="H25" s="21">
        <v>0</v>
      </c>
      <c r="I25" s="21">
        <v>0</v>
      </c>
      <c r="J25" s="21">
        <v>0</v>
      </c>
      <c r="K25" s="21">
        <v>67247672079</v>
      </c>
      <c r="L25" s="21"/>
      <c r="M25" s="21"/>
      <c r="N25" s="21">
        <v>74340068490.509995</v>
      </c>
      <c r="O25" s="27" t="s">
        <v>98</v>
      </c>
      <c r="AD25" s="6"/>
      <c r="AE25" s="6"/>
      <c r="AF25" s="6"/>
      <c r="AG25" s="6"/>
      <c r="AH25" s="6"/>
      <c r="AI25" s="6"/>
    </row>
    <row r="26" spans="1:35" ht="78.75" x14ac:dyDescent="0.2">
      <c r="A26" s="4" t="s">
        <v>45</v>
      </c>
      <c r="B26" s="4" t="s">
        <v>46</v>
      </c>
      <c r="C26" s="21">
        <v>31852680124.650009</v>
      </c>
      <c r="D26" s="21">
        <v>1125417946.4000003</v>
      </c>
      <c r="E26" s="21">
        <v>30727262178.25</v>
      </c>
      <c r="F26" s="21">
        <v>30702983398.189999</v>
      </c>
      <c r="G26" s="21">
        <v>53669688.920000002</v>
      </c>
      <c r="H26" s="21">
        <v>0</v>
      </c>
      <c r="I26" s="21">
        <v>0</v>
      </c>
      <c r="J26" s="21">
        <v>0</v>
      </c>
      <c r="K26" s="21">
        <v>898359947</v>
      </c>
      <c r="L26" s="21"/>
      <c r="M26" s="21"/>
      <c r="N26" s="21">
        <v>29750953762.27</v>
      </c>
      <c r="O26" s="27" t="s">
        <v>97</v>
      </c>
      <c r="AD26" s="6"/>
      <c r="AE26" s="6"/>
      <c r="AF26" s="6"/>
      <c r="AG26" s="6"/>
      <c r="AH26" s="6"/>
      <c r="AI26" s="6"/>
    </row>
    <row r="27" spans="1:35" ht="78.75" x14ac:dyDescent="0.2">
      <c r="A27" s="4" t="s">
        <v>47</v>
      </c>
      <c r="B27" s="4" t="s">
        <v>48</v>
      </c>
      <c r="C27" s="21">
        <v>62633404148.030067</v>
      </c>
      <c r="D27" s="21">
        <v>4789755204.1199951</v>
      </c>
      <c r="E27" s="21">
        <v>57843648943.909996</v>
      </c>
      <c r="F27" s="21">
        <v>57831616955.639999</v>
      </c>
      <c r="G27" s="21">
        <v>0</v>
      </c>
      <c r="H27" s="21">
        <v>0</v>
      </c>
      <c r="I27" s="21">
        <v>0</v>
      </c>
      <c r="J27" s="21">
        <v>0</v>
      </c>
      <c r="K27" s="21">
        <v>46957936965</v>
      </c>
      <c r="L27" s="21"/>
      <c r="M27" s="21"/>
      <c r="N27" s="21">
        <v>10873679990.639999</v>
      </c>
      <c r="O27" s="27" t="s">
        <v>96</v>
      </c>
      <c r="AD27" s="6"/>
      <c r="AE27" s="6"/>
      <c r="AF27" s="6"/>
      <c r="AG27" s="6"/>
      <c r="AH27" s="6"/>
      <c r="AI27" s="6"/>
    </row>
    <row r="28" spans="1:35" x14ac:dyDescent="0.2">
      <c r="A28" s="4" t="s">
        <v>49</v>
      </c>
      <c r="B28" s="4" t="s">
        <v>50</v>
      </c>
      <c r="C28" s="21">
        <v>5838845127.3000002</v>
      </c>
      <c r="D28" s="21">
        <v>287170836.92999995</v>
      </c>
      <c r="E28" s="21">
        <v>5551674290.3700008</v>
      </c>
      <c r="F28" s="21">
        <v>5544119609.9200001</v>
      </c>
      <c r="G28" s="21">
        <v>6336373.79</v>
      </c>
      <c r="H28" s="21">
        <v>0</v>
      </c>
      <c r="I28" s="21">
        <v>0</v>
      </c>
      <c r="J28" s="21">
        <v>0</v>
      </c>
      <c r="K28" s="21">
        <v>3978953044</v>
      </c>
      <c r="L28" s="21"/>
      <c r="M28" s="21"/>
      <c r="N28" s="21">
        <v>1558830192.1300001</v>
      </c>
      <c r="O28" s="12"/>
      <c r="P28" s="7"/>
      <c r="Q28" s="8"/>
      <c r="AD28" s="6"/>
      <c r="AE28" s="6"/>
      <c r="AF28" s="6"/>
      <c r="AG28" s="6"/>
      <c r="AH28" s="6"/>
      <c r="AI28" s="6"/>
    </row>
    <row r="29" spans="1:35" ht="67.5" x14ac:dyDescent="0.2">
      <c r="A29" s="4" t="s">
        <v>51</v>
      </c>
      <c r="B29" s="4" t="s">
        <v>52</v>
      </c>
      <c r="C29" s="21">
        <v>82305872475.439819</v>
      </c>
      <c r="D29" s="21">
        <v>4236343121.230011</v>
      </c>
      <c r="E29" s="21">
        <v>78069529354.209869</v>
      </c>
      <c r="F29" s="21">
        <v>78061155368.270004</v>
      </c>
      <c r="G29" s="21">
        <v>232125340.41999999</v>
      </c>
      <c r="H29" s="21">
        <v>0</v>
      </c>
      <c r="I29" s="21">
        <v>0</v>
      </c>
      <c r="J29" s="21">
        <v>0</v>
      </c>
      <c r="K29" s="21">
        <v>38042728738</v>
      </c>
      <c r="L29" s="21"/>
      <c r="M29" s="21"/>
      <c r="N29" s="21">
        <v>39786301289.849998</v>
      </c>
      <c r="O29" s="27" t="s">
        <v>95</v>
      </c>
      <c r="AD29" s="6"/>
      <c r="AE29" s="6"/>
      <c r="AF29" s="6"/>
      <c r="AG29" s="6"/>
      <c r="AH29" s="6"/>
      <c r="AI29" s="6"/>
    </row>
    <row r="30" spans="1:35" ht="11.25" customHeight="1" x14ac:dyDescent="0.2">
      <c r="A30" s="4" t="s">
        <v>53</v>
      </c>
      <c r="B30" s="4" t="s">
        <v>54</v>
      </c>
      <c r="C30" s="21">
        <v>14558686316.07999</v>
      </c>
      <c r="D30" s="21">
        <v>812654189.36000144</v>
      </c>
      <c r="E30" s="21">
        <v>13746032126.719995</v>
      </c>
      <c r="F30" s="21">
        <v>13734252464.700001</v>
      </c>
      <c r="G30" s="21">
        <v>100544969.78</v>
      </c>
      <c r="H30" s="21">
        <v>0</v>
      </c>
      <c r="I30" s="21">
        <v>0</v>
      </c>
      <c r="J30" s="21">
        <v>0</v>
      </c>
      <c r="K30" s="21">
        <v>9901630430</v>
      </c>
      <c r="L30" s="21"/>
      <c r="M30" s="21"/>
      <c r="N30" s="21">
        <v>3732077064.9200001</v>
      </c>
      <c r="O30" s="12"/>
      <c r="AD30" s="6"/>
      <c r="AE30" s="6"/>
      <c r="AF30" s="6"/>
      <c r="AG30" s="6"/>
      <c r="AH30" s="6"/>
      <c r="AI30" s="6"/>
    </row>
    <row r="31" spans="1:35" ht="67.5" x14ac:dyDescent="0.2">
      <c r="A31" s="4" t="s">
        <v>55</v>
      </c>
      <c r="B31" s="4" t="s">
        <v>56</v>
      </c>
      <c r="C31" s="21">
        <v>127217828355.20992</v>
      </c>
      <c r="D31" s="21">
        <v>3620595570.5899987</v>
      </c>
      <c r="E31" s="21">
        <v>123597232784.61993</v>
      </c>
      <c r="F31" s="21">
        <v>123595203841.25</v>
      </c>
      <c r="G31" s="21">
        <v>2370643341.1900001</v>
      </c>
      <c r="H31" s="21">
        <v>0</v>
      </c>
      <c r="I31" s="21">
        <v>0</v>
      </c>
      <c r="J31" s="21">
        <v>0</v>
      </c>
      <c r="K31" s="21">
        <v>108168235808</v>
      </c>
      <c r="L31" s="21"/>
      <c r="M31" s="21"/>
      <c r="N31" s="21">
        <v>13056324692.059999</v>
      </c>
      <c r="O31" s="27" t="s">
        <v>94</v>
      </c>
      <c r="AD31" s="6"/>
      <c r="AE31" s="6"/>
      <c r="AF31" s="6"/>
      <c r="AG31" s="6"/>
      <c r="AH31" s="6"/>
      <c r="AI31" s="6"/>
    </row>
    <row r="32" spans="1:35" ht="67.5" x14ac:dyDescent="0.2">
      <c r="A32" s="4" t="s">
        <v>57</v>
      </c>
      <c r="B32" s="4" t="s">
        <v>58</v>
      </c>
      <c r="C32" s="21">
        <v>135359498383.23015</v>
      </c>
      <c r="D32" s="21">
        <v>7181603592.5199757</v>
      </c>
      <c r="E32" s="21">
        <v>128177894790.71082</v>
      </c>
      <c r="F32" s="21">
        <v>128117631536.42999</v>
      </c>
      <c r="G32" s="21">
        <v>0</v>
      </c>
      <c r="H32" s="21">
        <v>0</v>
      </c>
      <c r="I32" s="21">
        <v>0</v>
      </c>
      <c r="J32" s="21">
        <v>0</v>
      </c>
      <c r="K32" s="21">
        <v>15833780794</v>
      </c>
      <c r="L32" s="21"/>
      <c r="M32" s="21"/>
      <c r="N32" s="21">
        <v>112283850742.42999</v>
      </c>
      <c r="O32" s="27" t="s">
        <v>93</v>
      </c>
      <c r="AD32" s="6"/>
      <c r="AE32" s="6"/>
      <c r="AF32" s="6"/>
      <c r="AG32" s="6"/>
      <c r="AH32" s="6"/>
      <c r="AI32" s="6"/>
    </row>
    <row r="33" spans="1:35" ht="67.5" x14ac:dyDescent="0.2">
      <c r="A33" s="4" t="s">
        <v>59</v>
      </c>
      <c r="B33" s="4" t="s">
        <v>60</v>
      </c>
      <c r="C33" s="21">
        <v>167663576173.63965</v>
      </c>
      <c r="D33" s="21">
        <v>4884766198.1600008</v>
      </c>
      <c r="E33" s="21">
        <v>162778809975.47971</v>
      </c>
      <c r="F33" s="21">
        <v>162778809975.48001</v>
      </c>
      <c r="G33" s="21">
        <v>1937591326.3499999</v>
      </c>
      <c r="H33" s="21">
        <v>0</v>
      </c>
      <c r="I33" s="21">
        <v>0</v>
      </c>
      <c r="J33" s="21">
        <v>0</v>
      </c>
      <c r="K33" s="21">
        <v>144688498189</v>
      </c>
      <c r="L33" s="21"/>
      <c r="M33" s="21"/>
      <c r="N33" s="21">
        <v>16152720460.129999</v>
      </c>
      <c r="O33" s="27" t="s">
        <v>92</v>
      </c>
      <c r="AD33" s="6"/>
      <c r="AE33" s="6"/>
      <c r="AF33" s="6"/>
      <c r="AG33" s="6"/>
      <c r="AH33" s="6"/>
      <c r="AI33" s="6"/>
    </row>
    <row r="34" spans="1:35" ht="69" customHeight="1" x14ac:dyDescent="0.2">
      <c r="A34" s="4" t="s">
        <v>61</v>
      </c>
      <c r="B34" s="4" t="s">
        <v>62</v>
      </c>
      <c r="C34" s="21">
        <v>390827499138.25989</v>
      </c>
      <c r="D34" s="21">
        <v>9209515374.7999935</v>
      </c>
      <c r="E34" s="21">
        <v>381617983763.46063</v>
      </c>
      <c r="F34" s="21">
        <v>381327046266.54999</v>
      </c>
      <c r="G34" s="21">
        <v>2351118380.77</v>
      </c>
      <c r="H34" s="21">
        <v>0</v>
      </c>
      <c r="I34" s="21">
        <v>0</v>
      </c>
      <c r="J34" s="21">
        <v>0</v>
      </c>
      <c r="K34" s="21">
        <v>57559761021</v>
      </c>
      <c r="L34" s="21"/>
      <c r="M34" s="21"/>
      <c r="N34" s="21">
        <v>321416166864.78003</v>
      </c>
      <c r="O34" s="27" t="s">
        <v>91</v>
      </c>
      <c r="AD34" s="6"/>
      <c r="AE34" s="6"/>
      <c r="AF34" s="6"/>
      <c r="AG34" s="6"/>
      <c r="AH34" s="6"/>
      <c r="AI34" s="6"/>
    </row>
    <row r="35" spans="1:35" ht="11.25" customHeight="1" x14ac:dyDescent="0.2">
      <c r="A35" s="4" t="s">
        <v>63</v>
      </c>
      <c r="B35" s="4" t="s">
        <v>64</v>
      </c>
      <c r="C35" s="21">
        <v>2065642755.3700039</v>
      </c>
      <c r="D35" s="21">
        <v>243349026.00000018</v>
      </c>
      <c r="E35" s="21">
        <v>1822293729.3700018</v>
      </c>
      <c r="F35" s="21">
        <v>1817528904.1900001</v>
      </c>
      <c r="G35" s="21">
        <v>0</v>
      </c>
      <c r="H35" s="21">
        <v>0</v>
      </c>
      <c r="I35" s="21">
        <v>0</v>
      </c>
      <c r="J35" s="21">
        <v>0</v>
      </c>
      <c r="K35" s="21">
        <v>424700539</v>
      </c>
      <c r="L35" s="21"/>
      <c r="M35" s="21"/>
      <c r="N35" s="21">
        <v>1392828365.1900001</v>
      </c>
      <c r="O35" s="12"/>
      <c r="AD35" s="6"/>
      <c r="AE35" s="6"/>
      <c r="AF35" s="6"/>
      <c r="AG35" s="6"/>
      <c r="AH35" s="6"/>
      <c r="AI35" s="6"/>
    </row>
    <row r="36" spans="1:35" ht="11.25" customHeight="1" x14ac:dyDescent="0.2">
      <c r="A36" s="4" t="s">
        <v>65</v>
      </c>
      <c r="B36" s="4" t="s">
        <v>66</v>
      </c>
      <c r="C36" s="21">
        <v>1824274109.6600006</v>
      </c>
      <c r="D36" s="21">
        <v>116403876.42000002</v>
      </c>
      <c r="E36" s="21">
        <v>1707870233.2399998</v>
      </c>
      <c r="F36" s="21">
        <v>1707870233.24</v>
      </c>
      <c r="G36" s="21">
        <v>4991677.76</v>
      </c>
      <c r="H36" s="21">
        <v>0</v>
      </c>
      <c r="I36" s="21">
        <v>0</v>
      </c>
      <c r="J36" s="21">
        <v>0</v>
      </c>
      <c r="K36" s="21">
        <v>259790852</v>
      </c>
      <c r="L36" s="21"/>
      <c r="M36" s="21"/>
      <c r="N36" s="21">
        <v>1443087703.48</v>
      </c>
      <c r="O36" s="12"/>
      <c r="AD36" s="6"/>
      <c r="AE36" s="6"/>
      <c r="AF36" s="6"/>
      <c r="AG36" s="6"/>
      <c r="AH36" s="6"/>
      <c r="AI36" s="6"/>
    </row>
    <row r="37" spans="1:35" ht="11.25" customHeight="1" x14ac:dyDescent="0.2">
      <c r="A37" s="4" t="s">
        <v>67</v>
      </c>
      <c r="B37" s="4" t="s">
        <v>68</v>
      </c>
      <c r="C37" s="21">
        <v>1151564056.4899993</v>
      </c>
      <c r="D37" s="21">
        <v>144017107.37000003</v>
      </c>
      <c r="E37" s="21">
        <v>1007546949.1199999</v>
      </c>
      <c r="F37" s="21">
        <v>1006787021.98</v>
      </c>
      <c r="G37" s="21">
        <v>0</v>
      </c>
      <c r="H37" s="21">
        <v>0</v>
      </c>
      <c r="I37" s="21">
        <v>0</v>
      </c>
      <c r="J37" s="21">
        <v>0</v>
      </c>
      <c r="K37" s="21">
        <v>375872231</v>
      </c>
      <c r="L37" s="21"/>
      <c r="M37" s="21"/>
      <c r="N37" s="21">
        <v>630914790.98000002</v>
      </c>
      <c r="O37" s="12"/>
      <c r="AD37" s="6"/>
      <c r="AE37" s="6"/>
      <c r="AF37" s="6"/>
      <c r="AG37" s="6"/>
      <c r="AH37" s="6"/>
      <c r="AI37" s="6"/>
    </row>
    <row r="38" spans="1:35" ht="78.75" x14ac:dyDescent="0.2">
      <c r="A38" s="4" t="s">
        <v>69</v>
      </c>
      <c r="B38" s="4" t="s">
        <v>64</v>
      </c>
      <c r="C38" s="21">
        <v>302377752343.5105</v>
      </c>
      <c r="D38" s="21">
        <v>7416480864.0999851</v>
      </c>
      <c r="E38" s="21">
        <v>294961271479.41064</v>
      </c>
      <c r="F38" s="21">
        <v>294664043576.59998</v>
      </c>
      <c r="G38" s="21">
        <v>5045574179.9099998</v>
      </c>
      <c r="H38" s="21">
        <v>0</v>
      </c>
      <c r="I38" s="21">
        <v>0</v>
      </c>
      <c r="J38" s="21">
        <v>2009800780.53</v>
      </c>
      <c r="K38" s="21">
        <v>143290928861</v>
      </c>
      <c r="L38" s="21"/>
      <c r="M38" s="21"/>
      <c r="N38" s="21">
        <v>144317739755.16</v>
      </c>
      <c r="O38" s="27" t="s">
        <v>90</v>
      </c>
      <c r="AD38" s="6"/>
      <c r="AE38" s="6"/>
      <c r="AF38" s="6"/>
      <c r="AG38" s="6"/>
      <c r="AH38" s="6"/>
      <c r="AI38" s="6"/>
    </row>
    <row r="39" spans="1:35" ht="11.25" customHeight="1" x14ac:dyDescent="0.2">
      <c r="A39" s="4" t="s">
        <v>70</v>
      </c>
      <c r="B39" s="4" t="s">
        <v>71</v>
      </c>
      <c r="C39" s="21">
        <v>183280635218.47995</v>
      </c>
      <c r="D39" s="21">
        <v>3720361519.9200029</v>
      </c>
      <c r="E39" s="21">
        <v>179560273698.56033</v>
      </c>
      <c r="F39" s="21">
        <v>179518278364.14001</v>
      </c>
      <c r="G39" s="21">
        <v>1247955021.1900001</v>
      </c>
      <c r="H39" s="21">
        <v>0</v>
      </c>
      <c r="I39" s="21">
        <v>0</v>
      </c>
      <c r="J39" s="21">
        <v>0</v>
      </c>
      <c r="K39" s="21">
        <v>154070670327</v>
      </c>
      <c r="L39" s="21"/>
      <c r="M39" s="21"/>
      <c r="N39" s="21">
        <v>24199653015.950001</v>
      </c>
      <c r="O39" s="15"/>
      <c r="AD39" s="6"/>
      <c r="AE39" s="6"/>
      <c r="AF39" s="6"/>
      <c r="AG39" s="6"/>
      <c r="AH39" s="6"/>
      <c r="AI39" s="6"/>
    </row>
    <row r="40" spans="1:35" ht="122.25" customHeight="1" x14ac:dyDescent="0.2">
      <c r="A40" s="4" t="s">
        <v>72</v>
      </c>
      <c r="B40" s="4" t="s">
        <v>73</v>
      </c>
      <c r="C40" s="21">
        <v>34939673932.470024</v>
      </c>
      <c r="D40" s="21">
        <v>676271612.71000111</v>
      </c>
      <c r="E40" s="21">
        <v>34263402319.759972</v>
      </c>
      <c r="F40" s="21">
        <v>34225365659.189999</v>
      </c>
      <c r="G40" s="21">
        <v>1397586957.3</v>
      </c>
      <c r="H40" s="21">
        <v>0</v>
      </c>
      <c r="I40" s="21">
        <v>202220411</v>
      </c>
      <c r="J40" s="21">
        <v>0</v>
      </c>
      <c r="K40" s="21">
        <v>0</v>
      </c>
      <c r="L40" s="21">
        <f>5981206085+21888297136</f>
        <v>27869503221</v>
      </c>
      <c r="M40" s="29" t="s">
        <v>86</v>
      </c>
      <c r="N40" s="21">
        <f>32625558290.89-L40</f>
        <v>4756055069.8899994</v>
      </c>
      <c r="O40" s="27" t="s">
        <v>87</v>
      </c>
      <c r="AD40" s="6"/>
      <c r="AE40" s="6"/>
      <c r="AF40" s="6"/>
      <c r="AG40" s="6"/>
      <c r="AH40" s="6"/>
      <c r="AI40" s="6"/>
    </row>
    <row r="41" spans="1:35" ht="67.5" x14ac:dyDescent="0.2">
      <c r="A41" s="4" t="s">
        <v>74</v>
      </c>
      <c r="B41" s="4" t="s">
        <v>75</v>
      </c>
      <c r="C41" s="21">
        <v>184899126611.0202</v>
      </c>
      <c r="D41" s="21">
        <v>4256745037.280004</v>
      </c>
      <c r="E41" s="21">
        <v>180642381573.73938</v>
      </c>
      <c r="F41" s="21">
        <v>180540426377.89999</v>
      </c>
      <c r="G41" s="21">
        <v>7395965064.4399996</v>
      </c>
      <c r="H41" s="21">
        <v>0</v>
      </c>
      <c r="I41" s="21">
        <v>0</v>
      </c>
      <c r="J41" s="21">
        <v>0</v>
      </c>
      <c r="K41" s="21">
        <v>149449051873</v>
      </c>
      <c r="L41" s="21"/>
      <c r="M41" s="21"/>
      <c r="N41" s="21">
        <v>23695409440.459999</v>
      </c>
      <c r="O41" s="27" t="s">
        <v>89</v>
      </c>
      <c r="AD41" s="6"/>
      <c r="AE41" s="6"/>
      <c r="AF41" s="6"/>
      <c r="AG41" s="6"/>
      <c r="AH41" s="6"/>
      <c r="AI41" s="6"/>
    </row>
    <row r="42" spans="1:35" ht="67.5" x14ac:dyDescent="0.2">
      <c r="A42" s="4" t="s">
        <v>76</v>
      </c>
      <c r="B42" s="4" t="s">
        <v>77</v>
      </c>
      <c r="C42" s="21">
        <v>226964364016.12988</v>
      </c>
      <c r="D42" s="21">
        <v>6395455978.5999975</v>
      </c>
      <c r="E42" s="21">
        <v>220568908037.52988</v>
      </c>
      <c r="F42" s="21">
        <v>220433298709.34</v>
      </c>
      <c r="G42" s="21">
        <v>1569120032.3800001</v>
      </c>
      <c r="H42" s="21">
        <v>0</v>
      </c>
      <c r="I42" s="21">
        <v>0</v>
      </c>
      <c r="J42" s="21">
        <v>0</v>
      </c>
      <c r="K42" s="21">
        <v>143357256054</v>
      </c>
      <c r="L42" s="21"/>
      <c r="M42" s="21"/>
      <c r="N42" s="21">
        <v>75506922622.960007</v>
      </c>
      <c r="O42" s="27" t="s">
        <v>88</v>
      </c>
      <c r="P42" s="11"/>
      <c r="AD42" s="6"/>
      <c r="AE42" s="6"/>
      <c r="AF42" s="6"/>
      <c r="AG42" s="6"/>
      <c r="AH42" s="6"/>
      <c r="AI42" s="6"/>
    </row>
    <row r="43" spans="1:35" ht="12.75" customHeight="1" x14ac:dyDescent="0.2">
      <c r="A43" s="4" t="s">
        <v>78</v>
      </c>
      <c r="B43" s="4" t="s">
        <v>79</v>
      </c>
      <c r="C43" s="21">
        <v>42090561884.809929</v>
      </c>
      <c r="D43" s="21">
        <v>48665406268.099937</v>
      </c>
      <c r="E43" s="21">
        <v>-6574844383.2900057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/>
      <c r="M43" s="21"/>
      <c r="N43" s="21">
        <v>0</v>
      </c>
      <c r="O43" s="4"/>
      <c r="AD43" s="6"/>
      <c r="AE43" s="6"/>
      <c r="AF43" s="6"/>
      <c r="AG43" s="6"/>
      <c r="AH43" s="6"/>
      <c r="AI43" s="6"/>
    </row>
    <row r="44" spans="1:35" ht="11.25" customHeight="1" x14ac:dyDescent="0.2">
      <c r="A44" s="4" t="s">
        <v>80</v>
      </c>
      <c r="B44" s="4" t="s">
        <v>81</v>
      </c>
      <c r="C44" s="21">
        <v>374975264.09999985</v>
      </c>
      <c r="D44" s="21">
        <v>386669144.69</v>
      </c>
      <c r="E44" s="21">
        <v>-11693880.589999994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/>
      <c r="M44" s="21"/>
      <c r="N44" s="21">
        <v>0</v>
      </c>
      <c r="O44" s="15"/>
      <c r="AD44" s="6"/>
      <c r="AE44" s="6"/>
      <c r="AF44" s="6"/>
      <c r="AG44" s="6"/>
      <c r="AH44" s="6"/>
      <c r="AI44" s="6"/>
    </row>
    <row r="45" spans="1:35" ht="13.5" customHeight="1" x14ac:dyDescent="0.2">
      <c r="A45" s="30" t="s">
        <v>82</v>
      </c>
      <c r="B45" s="30"/>
      <c r="C45" s="22">
        <f>SUM(C12:C44)</f>
        <v>2629766774888.0898</v>
      </c>
      <c r="D45" s="22">
        <f t="shared" ref="D45:K45" si="0">SUM(D12:D44)</f>
        <v>131299143989.28992</v>
      </c>
      <c r="E45" s="22">
        <f t="shared" si="0"/>
        <v>2498467630898.8013</v>
      </c>
      <c r="F45" s="22">
        <f t="shared" si="0"/>
        <v>2502853786526.9795</v>
      </c>
      <c r="G45" s="22">
        <f t="shared" si="0"/>
        <v>31584101573.029999</v>
      </c>
      <c r="H45" s="22">
        <f t="shared" si="0"/>
        <v>0</v>
      </c>
      <c r="I45" s="22">
        <f t="shared" si="0"/>
        <v>571200359</v>
      </c>
      <c r="J45" s="22">
        <f t="shared" si="0"/>
        <v>2009800780.53</v>
      </c>
      <c r="K45" s="22">
        <f t="shared" si="0"/>
        <v>1404803919084</v>
      </c>
      <c r="L45" s="22">
        <f>SUM(L12:L44)</f>
        <v>27869503221</v>
      </c>
      <c r="M45" s="22"/>
      <c r="N45" s="22">
        <f>SUM(N12:N44)</f>
        <v>1036015261509.4198</v>
      </c>
      <c r="O45" s="4"/>
      <c r="AD45" s="6"/>
      <c r="AE45" s="6"/>
      <c r="AF45" s="6"/>
      <c r="AG45" s="6"/>
      <c r="AH45" s="6"/>
      <c r="AI45" s="6"/>
    </row>
    <row r="46" spans="1:35" ht="13.5" customHeight="1" x14ac:dyDescent="0.2">
      <c r="A46" s="13"/>
      <c r="B46" s="13"/>
      <c r="C46" s="23"/>
      <c r="D46" s="23"/>
      <c r="E46" s="23"/>
      <c r="F46" s="23"/>
      <c r="G46" s="23"/>
      <c r="I46" s="23"/>
      <c r="J46" s="23"/>
      <c r="K46" s="23"/>
      <c r="L46" s="23"/>
      <c r="M46" s="23"/>
      <c r="N46" s="23"/>
      <c r="AD46" s="6"/>
      <c r="AE46" s="6"/>
      <c r="AF46" s="6"/>
      <c r="AG46" s="6"/>
      <c r="AH46" s="6"/>
      <c r="AI46" s="6"/>
    </row>
    <row r="47" spans="1:35" x14ac:dyDescent="0.2">
      <c r="A47" s="3" t="s">
        <v>83</v>
      </c>
    </row>
    <row r="52" spans="6:7" x14ac:dyDescent="0.2">
      <c r="F52" s="24"/>
      <c r="G52" s="25"/>
    </row>
  </sheetData>
  <sortState xmlns:xlrd2="http://schemas.microsoft.com/office/spreadsheetml/2017/richdata2" ref="A13:O49">
    <sortCondition ref="A13:A49"/>
  </sortState>
  <mergeCells count="7">
    <mergeCell ref="A45:B45"/>
    <mergeCell ref="O10:O11"/>
    <mergeCell ref="A6:O6"/>
    <mergeCell ref="C10:E10"/>
    <mergeCell ref="F10:N10"/>
    <mergeCell ref="A10:A11"/>
    <mergeCell ref="B10:B11"/>
  </mergeCells>
  <printOptions horizontalCentered="1" verticalCentered="1"/>
  <pageMargins left="0.23622047244094491" right="0.23622047244094491" top="0.74803149606299213" bottom="1.1417322834645669" header="0.31496062992125984" footer="0.31496062992125984"/>
  <pageSetup scale="56" orientation="landscape" horizontalDpi="300" verticalDpi="300" r:id="rId1"/>
  <headerFooter alignWithMargins="0">
    <oddFooter>&amp;L&amp;F&amp;R&amp;P de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ril xmlns="a904e863-f9c3-44e7-be1b-41a106896d87">2022</iril>
    <szdw xmlns="a904e863-f9c3-44e7-be1b-41a106896d87">10</szdw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FDA8F4D40DC0E4DB1BD480EFD982522" ma:contentTypeVersion="3" ma:contentTypeDescription="Crear nuevo documento." ma:contentTypeScope="" ma:versionID="cd192a6697e87ac3f419839db57e5828">
  <xsd:schema xmlns:xsd="http://www.w3.org/2001/XMLSchema" xmlns:xs="http://www.w3.org/2001/XMLSchema" xmlns:p="http://schemas.microsoft.com/office/2006/metadata/properties" xmlns:ns2="a904e863-f9c3-44e7-be1b-41a106896d87" xmlns:ns3="5b63cd12-9a8a-4e54-be72-90651e442c90" targetNamespace="http://schemas.microsoft.com/office/2006/metadata/properties" ma:root="true" ma:fieldsID="5d9d2a68c2ddee09fe11ce55bc614783" ns2:_="" ns3:_="">
    <xsd:import namespace="a904e863-f9c3-44e7-be1b-41a106896d87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iril" minOccurs="0"/>
                <xsd:element ref="ns2:szdw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04e863-f9c3-44e7-be1b-41a106896d87" elementFormDefault="qualified">
    <xsd:import namespace="http://schemas.microsoft.com/office/2006/documentManagement/types"/>
    <xsd:import namespace="http://schemas.microsoft.com/office/infopath/2007/PartnerControls"/>
    <xsd:element name="iril" ma:index="8" nillable="true" ma:displayName="Año" ma:internalName="iril">
      <xsd:simpleType>
        <xsd:restriction base="dms:Number"/>
      </xsd:simpleType>
    </xsd:element>
    <xsd:element name="szdw" ma:index="9" nillable="true" ma:displayName="Mes" ma:internalName="szdw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D3B5A6A-F480-4D42-ADA7-FBE24CFC9EDE}">
  <ds:schemaRefs>
    <ds:schemaRef ds:uri="http://schemas.microsoft.com/office/2006/metadata/properties"/>
    <ds:schemaRef ds:uri="http://schemas.microsoft.com/office/infopath/2007/PartnerControls"/>
    <ds:schemaRef ds:uri="a904e863-f9c3-44e7-be1b-41a106896d87"/>
  </ds:schemaRefs>
</ds:datastoreItem>
</file>

<file path=customXml/itemProps2.xml><?xml version="1.0" encoding="utf-8"?>
<ds:datastoreItem xmlns:ds="http://schemas.openxmlformats.org/officeDocument/2006/customXml" ds:itemID="{A4BD2EA4-89C3-4C7F-9622-C536C3EA5A03}"/>
</file>

<file path=customXml/itemProps3.xml><?xml version="1.0" encoding="utf-8"?>
<ds:datastoreItem xmlns:ds="http://schemas.openxmlformats.org/officeDocument/2006/customXml" ds:itemID="{761BB4BC-8F6F-4636-969B-F1FE5BE8DF4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Certificacion Giro A EPS Proces</vt:lpstr>
      <vt:lpstr>'Certificacion Giro A EPS Proces'!Área_de_impresión</vt:lpstr>
      <vt:lpstr>'Certificacion Giro A EPS Proces'!Títulos_a_imprimir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LIZETH YAMILE BETANCOURT MARIN</dc:creator>
  <cp:keywords/>
  <dc:description/>
  <cp:lastModifiedBy>Gina Paola Diaz Angulo</cp:lastModifiedBy>
  <cp:revision/>
  <dcterms:created xsi:type="dcterms:W3CDTF">2017-08-08T15:03:06Z</dcterms:created>
  <dcterms:modified xsi:type="dcterms:W3CDTF">2022-12-15T20:49:58Z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0x0101008FDA8F4D40DC0E4DB1BD480EFD982522</vt:lpwstr>
  </property>
</Properties>
</file>